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/>
  <c r="H29"/>
  <c r="H42"/>
  <c r="J29" l="1"/>
  <c r="I29"/>
  <c r="I10"/>
  <c r="G33"/>
  <c r="G48"/>
  <c r="G47"/>
  <c r="G46"/>
  <c r="G45"/>
  <c r="G44"/>
  <c r="G43"/>
  <c r="J42"/>
  <c r="I42"/>
  <c r="G41"/>
  <c r="G40"/>
  <c r="G39"/>
  <c r="G38"/>
  <c r="G37"/>
  <c r="G36"/>
  <c r="G35"/>
  <c r="G34"/>
  <c r="G32"/>
  <c r="G31"/>
  <c r="G30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J10"/>
  <c r="G29" l="1"/>
  <c r="G42"/>
  <c r="G10"/>
  <c r="H49"/>
  <c r="J49"/>
  <c r="I49"/>
  <c r="G49" l="1"/>
</calcChain>
</file>

<file path=xl/sharedStrings.xml><?xml version="1.0" encoding="utf-8"?>
<sst xmlns="http://schemas.openxmlformats.org/spreadsheetml/2006/main" count="256" uniqueCount="178">
  <si>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</si>
  <si>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</si>
  <si>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</si>
  <si>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</si>
  <si>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</si>
  <si>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</si>
  <si>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</si>
  <si>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</si>
  <si>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</si>
  <si>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</si>
  <si>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</si>
  <si>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</si>
  <si>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</si>
  <si>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</si>
  <si>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</si>
  <si>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</si>
  <si>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</si>
  <si>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</si>
  <si>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</si>
  <si>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</si>
  <si>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</si>
  <si>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</si>
  <si>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</si>
  <si>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</si>
  <si>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</si>
  <si>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</si>
  <si>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</si>
  <si>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</si>
  <si>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</si>
  <si>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</si>
  <si>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</si>
  <si>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</si>
  <si>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</si>
  <si>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</si>
  <si>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</si>
  <si>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</si>
  <si>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</si>
  <si>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</si>
  <si>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</si>
  <si>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</si>
  <si>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</si>
  <si>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</si>
  <si>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</si>
  <si>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</si>
  <si>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</si>
  <si>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</si>
  <si>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</si>
  <si>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</si>
  <si>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</si>
  <si>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</si>
  <si>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</si>
  <si>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</si>
  <si>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</si>
  <si>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</si>
  <si>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</si>
  <si>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</si>
  <si>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</si>
  <si>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</si>
  <si>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</si>
  <si>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</si>
  <si>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 xml:space="preserve">	Про затвердження Програми «Обдаровані діти» Козелецької селищної ради  на 2021-2023 роки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</si>
  <si>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</si>
  <si>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</si>
  <si>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</si>
  <si>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</si>
  <si>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</si>
  <si>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</si>
  <si>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Надання спеціальної освіти мистецькими школами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</si>
  <si>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</si>
  <si>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</si>
  <si>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</si>
  <si>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</si>
  <si>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</si>
  <si>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</si>
  <si>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</si>
  <si>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</si>
  <si>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</si>
  <si>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</si>
  <si>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</si>
  <si>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</si>
  <si>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</si>
  <si>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</si>
  <si>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</si>
  <si>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</si>
  <si>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</si>
  <si>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</si>
  <si>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</si>
  <si>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</si>
  <si>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</si>
  <si>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</si>
  <si>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</si>
  <si>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</si>
  <si>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</si>
  <si>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</si>
  <si>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</si>
  <si>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</si>
  <si>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</si>
  <si>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</si>
  <si>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</si>
  <si>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</si>
  <si>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управління майном комунальної власності Козелецйької селищної ради на 23022-2024 роки</t>
  </si>
  <si>
    <t>Програма підтримки та розвитку Трудового архіву Козелецької селищної ради на 2021-2022 роки</t>
  </si>
  <si>
    <t>Рішення сесії № 15-5/VIII від 28.01.2021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</si>
  <si>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</si>
  <si>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</si>
  <si>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</si>
  <si>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</si>
  <si>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Рішення сесії №     -17/VIII від 17.12.2021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</si>
  <si>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</si>
  <si>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</si>
  <si>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</si>
  <si>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</si>
  <si>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</si>
  <si>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Рішення сесії № 02-10/VIII від 30.06.2021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</si>
  <si>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</si>
  <si>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</si>
  <si>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</si>
  <si>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</si>
  <si>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</si>
  <si>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 xml:space="preserve">Програма фінансової пдтримки водопровідно-каналізаційного господарства комунального підприємства "Козелецьводоканал" на 2022 рік 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</si>
  <si>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</si>
  <si>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</si>
  <si>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</si>
  <si>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</si>
  <si>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</si>
  <si>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</si>
  <si>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</si>
  <si>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</si>
  <si>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</si>
  <si>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</si>
  <si>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</si>
  <si>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</si>
  <si>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</si>
  <si>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</si>
  <si>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</si>
  <si>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</si>
  <si>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</si>
  <si>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</si>
  <si>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</si>
  <si>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</si>
  <si>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</si>
  <si>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</si>
  <si>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</si>
  <si>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</si>
  <si>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Програма оздоровлення та відпочинку дітей Козелецької селищної ради на 2021-2023 роки</t>
  </si>
  <si>
    <t>Рішення сесії № 22-3/VIII від 29.12.2020</t>
  </si>
  <si>
    <t>Програма  проведення  культурно-мистецьких заходів та  відзначення державних і національних  свят в  Козелецькій селищній раді на 2022 рік</t>
  </si>
  <si>
    <t>Рішення сесії № 11-16/VIII від 26.11.2021</t>
  </si>
  <si>
    <t>Програма розвитку фізичної культури і спорту Козелецької селищної ради на 2021-2022 роки</t>
  </si>
  <si>
    <t>Рішення сесії №   -17/VIII від 17.12.2021</t>
  </si>
  <si>
    <t>Програма забезпечення пожежної безпеки на території Козелецької селищної ради на 2021-2025 роки</t>
  </si>
  <si>
    <t>Рішення сесії № 10-7/VIII від 30.03.2021</t>
  </si>
  <si>
    <t xml:space="preserve"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 </t>
  </si>
  <si>
    <t>Рішення сесії № 04-16/VIII від 26.11.2021</t>
  </si>
  <si>
    <t>Програма надання адресної одноразової _x000D_
грошової допомоги на 2022 рік</t>
  </si>
  <si>
    <t>Рішення сесії № 03-16/VIII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</si>
  <si>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</si>
  <si>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</si>
  <si>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</si>
  <si>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</si>
  <si>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</si>
  <si>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</si>
  <si>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</si>
  <si>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Рішення сесії № 17-16/VIII від 16.11.2021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</si>
  <si>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</si>
  <si>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</si>
  <si>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</si>
  <si>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</si>
  <si>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</si>
  <si>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</si>
  <si>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</si>
  <si>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</si>
  <si>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</si>
  <si>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до рішення виконавчого комітету                                  Козелецької селищної ради                                                          від 14 грудня 2021 року                                                            № 404-25/VIII</t>
  </si>
  <si>
    <t xml:space="preserve">Вiддiл соцiального захисту населення Козелецької селищної ради </t>
  </si>
  <si>
    <t>Рішення сесії № 16-16/VIII від 26.11.2021</t>
  </si>
  <si>
    <t>Рішення сесії № 13-16/VIII від 26.11.2021</t>
  </si>
  <si>
    <t>Керуючий справами (секретар) виконавчого комітету                                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</si>
</sst>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numFmts count="2">
    <numFmt numFmtId="164" formatCode="#,##0;\-#,##0;#,&quot;-&quot;"/>
    <numFmt numFmtId="165" formatCode="#,##0.00;\-#,##0.00;#.00,&quot;-&quot;"/>
  </numFmts>
  <fonts count="18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10" fillId="0" borderId="0"/>
    <xf numFmtId="0" fontId="11" fillId="0" borderId="0"/>
  </cellStyleXfs>
  <cellXfs count="70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49" fontId="9" fillId="4" borderId="5" xfId="1" applyNumberFormat="1" applyFont="1" applyFill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right" vertical="center"/>
    </xf>
    <xf numFmtId="49" fontId="7" fillId="4" borderId="4" xfId="3" applyNumberFormat="1" applyFont="1" applyFill="1" applyBorder="1" applyAlignment="1">
      <alignment horizontal="center" vertical="center" wrapText="1"/>
    </xf>
    <xf numFmtId="49" fontId="7" fillId="4" borderId="1" xfId="3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165" fontId="7" fillId="4" borderId="1" xfId="0" applyNumberFormat="1" applyFont="1" applyFill="1" applyBorder="1" applyAlignment="1">
      <alignment horizontal="right" vertical="center"/>
    </xf>
    <xf numFmtId="0" fontId="7" fillId="0" borderId="4" xfId="0" quotePrefix="1" applyFont="1" applyBorder="1" applyAlignment="1">
      <alignment horizontal="center" vertical="center" wrapText="1"/>
    </xf>
    <xf numFmtId="0" fontId="7" fillId="0" borderId="1" xfId="0" quotePrefix="1" applyFont="1" applyBorder="1" applyAlignment="1">
      <alignment horizontal="center" vertical="center" wrapText="1"/>
    </xf>
    <xf numFmtId="4" fontId="7" fillId="0" borderId="1" xfId="0" quotePrefix="1" applyNumberFormat="1" applyFont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12" fillId="2" borderId="9" xfId="0" applyFont="1" applyFill="1" applyBorder="1"/>
    <xf numFmtId="0" fontId="0" fillId="0" borderId="11" xfId="0" applyFont="1" applyBorder="1" applyAlignment="1">
      <alignment horizontal="center"/>
    </xf>
    <xf numFmtId="164" fontId="7" fillId="0" borderId="11" xfId="0" applyNumberFormat="1" applyFont="1" applyBorder="1" applyAlignment="1">
      <alignment horizontal="right" vertical="center"/>
    </xf>
    <xf numFmtId="165" fontId="7" fillId="0" borderId="11" xfId="0" applyNumberFormat="1" applyFont="1" applyBorder="1" applyAlignment="1">
      <alignment horizontal="right" vertical="center"/>
    </xf>
    <xf numFmtId="165" fontId="7" fillId="4" borderId="11" xfId="0" applyNumberFormat="1" applyFont="1" applyFill="1" applyBorder="1" applyAlignment="1">
      <alignment horizontal="right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13" fillId="0" borderId="0" xfId="0" applyFont="1"/>
    <xf numFmtId="0" fontId="13" fillId="0" borderId="1" xfId="0" applyFont="1" applyBorder="1" applyAlignment="1">
      <alignment horizontal="center"/>
    </xf>
    <xf numFmtId="0" fontId="7" fillId="0" borderId="0" xfId="0" applyFont="1" applyBorder="1" applyAlignment="1">
      <alignment wrapText="1"/>
    </xf>
    <xf numFmtId="0" fontId="7" fillId="4" borderId="1" xfId="0" applyFont="1" applyFill="1" applyBorder="1" applyAlignment="1">
      <alignment vertical="center" wrapText="1"/>
    </xf>
    <xf numFmtId="0" fontId="2" fillId="0" borderId="0" xfId="0" applyFont="1"/>
    <xf numFmtId="0" fontId="4" fillId="0" borderId="0" xfId="0" applyFont="1"/>
    <xf numFmtId="0" fontId="14" fillId="0" borderId="0" xfId="0" applyFont="1"/>
    <xf numFmtId="0" fontId="7" fillId="0" borderId="0" xfId="0" applyFont="1"/>
    <xf numFmtId="0" fontId="7" fillId="0" borderId="1" xfId="0" quotePrefix="1" applyFont="1" applyBorder="1" applyAlignment="1">
      <alignment vertical="center" wrapText="1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right" wrapText="1"/>
    </xf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2" fillId="3" borderId="4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 wrapText="1"/>
    </xf>
    <xf numFmtId="2" fontId="12" fillId="3" borderId="11" xfId="0" applyNumberFormat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vertical="center" wrapText="1"/>
    </xf>
    <xf numFmtId="165" fontId="12" fillId="2" borderId="9" xfId="0" applyNumberFormat="1" applyFont="1" applyFill="1" applyBorder="1" applyAlignment="1">
      <alignment horizontal="right"/>
    </xf>
    <xf numFmtId="165" fontId="12" fillId="2" borderId="12" xfId="0" applyNumberFormat="1" applyFont="1" applyFill="1" applyBorder="1" applyAlignment="1">
      <alignment horizontal="right"/>
    </xf>
    <xf numFmtId="0" fontId="12" fillId="2" borderId="9" xfId="0" applyFont="1" applyFill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5" fillId="0" borderId="6" xfId="0" applyFont="1" applyBorder="1" applyAlignment="1">
      <alignment vertical="center" wrapText="1"/>
    </xf>
    <xf numFmtId="0" fontId="15" fillId="0" borderId="1" xfId="0" quotePrefix="1" applyFont="1" applyBorder="1" applyAlignment="1">
      <alignment vertical="center" wrapText="1"/>
    </xf>
    <xf numFmtId="2" fontId="17" fillId="0" borderId="1" xfId="2" applyNumberFormat="1" applyFont="1" applyBorder="1" applyAlignment="1">
      <alignment vertical="center" wrapText="1"/>
    </xf>
    <xf numFmtId="0" fontId="15" fillId="0" borderId="5" xfId="0" applyFont="1" applyBorder="1" applyAlignment="1">
      <alignment horizontal="left" vertical="center" wrapText="1"/>
    </xf>
    <xf numFmtId="2" fontId="15" fillId="4" borderId="1" xfId="3" quotePrefix="1" applyNumberFormat="1" applyFont="1" applyFill="1" applyBorder="1" applyAlignment="1">
      <alignment vertical="center" wrapText="1"/>
    </xf>
    <xf numFmtId="4" fontId="15" fillId="0" borderId="1" xfId="0" quotePrefix="1" applyNumberFormat="1" applyFont="1" applyBorder="1" applyAlignment="1">
      <alignment vertical="center" wrapText="1"/>
    </xf>
  </cellXfs>
  <cellStyles count="4">
    <cellStyle name="Обычный" xfId="0" builtinId="0"/>
    <cellStyle name="Обычный 2" xfId="3"/>
    <cellStyle name="Обычный_M_Dod3" xfId="2"/>
    <cellStyle name="Обычный_ДОД ПРОЕКТ 1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"/>
  <sheetViews>
    <sheetView tabSelected="1" workbookViewId="0">
      <selection activeCell="D51" sqref="D51"/>
    </sheetView>
  </sheetViews>
  <sheetFormatPr defaultRowHeight="15.75"/>
  <cols>
    <col min="1" max="3" width="12" customWidth="1"/>
    <col min="4" max="4" width="29" customWidth="1"/>
    <col min="5" max="5" width="53.140625" style="35" customWidth="1"/>
    <col min="6" max="6" width="14.140625" customWidth="1"/>
    <col min="7" max="7" width="17.5703125" customWidth="1"/>
    <col min="8" max="8" width="19" customWidth="1"/>
    <col min="9" max="9" width="18" customWidth="1"/>
    <col min="10" max="10" width="13.28515625" customWidth="1"/>
  </cols>
  <sheetData>
    <row r="1" spans="1:11">
      <c r="H1" s="44" t="s">
        <v>0</v>
      </c>
      <c r="I1" s="44"/>
      <c r="J1" s="44"/>
    </row>
    <row r="2" spans="1:11" ht="60" customHeight="1">
      <c r="H2" s="45" t="s">
        <v>173</v>
      </c>
      <c r="I2" s="45"/>
      <c r="J2" s="45"/>
      <c r="K2" s="3"/>
    </row>
    <row r="4" spans="1:11">
      <c r="A4" s="46" t="s">
        <v>97</v>
      </c>
      <c r="B4" s="47"/>
      <c r="C4" s="47"/>
      <c r="D4" s="47"/>
      <c r="E4" s="47"/>
      <c r="F4" s="47"/>
      <c r="G4" s="47"/>
      <c r="H4" s="47"/>
      <c r="I4" s="47"/>
      <c r="J4" s="47"/>
    </row>
    <row r="5" spans="1:11">
      <c r="A5" s="1" t="s">
        <v>1</v>
      </c>
    </row>
    <row r="6" spans="1:11" ht="16.5" thickBot="1">
      <c r="A6" t="s">
        <v>2</v>
      </c>
      <c r="J6" s="2" t="s">
        <v>3</v>
      </c>
    </row>
    <row r="7" spans="1:11" ht="15" customHeight="1">
      <c r="A7" s="51" t="s">
        <v>4</v>
      </c>
      <c r="B7" s="52" t="s">
        <v>5</v>
      </c>
      <c r="C7" s="52" t="s">
        <v>6</v>
      </c>
      <c r="D7" s="52" t="s">
        <v>7</v>
      </c>
      <c r="E7" s="52" t="s">
        <v>8</v>
      </c>
      <c r="F7" s="52" t="s">
        <v>9</v>
      </c>
      <c r="G7" s="52" t="s">
        <v>10</v>
      </c>
      <c r="H7" s="52" t="s">
        <v>11</v>
      </c>
      <c r="I7" s="52" t="s">
        <v>12</v>
      </c>
      <c r="J7" s="53"/>
    </row>
    <row r="8" spans="1:11" ht="93" customHeight="1">
      <c r="A8" s="54"/>
      <c r="B8" s="55"/>
      <c r="C8" s="55"/>
      <c r="D8" s="55"/>
      <c r="E8" s="55"/>
      <c r="F8" s="55"/>
      <c r="G8" s="55"/>
      <c r="H8" s="55"/>
      <c r="I8" s="56" t="s">
        <v>13</v>
      </c>
      <c r="J8" s="57" t="s">
        <v>14</v>
      </c>
    </row>
    <row r="9" spans="1:11" ht="18.75">
      <c r="A9" s="4">
        <v>1</v>
      </c>
      <c r="B9" s="5">
        <v>2</v>
      </c>
      <c r="C9" s="5">
        <v>3</v>
      </c>
      <c r="D9" s="6">
        <v>4</v>
      </c>
      <c r="E9" s="36">
        <v>5</v>
      </c>
      <c r="F9" s="7">
        <v>6</v>
      </c>
      <c r="G9" s="8">
        <v>7</v>
      </c>
      <c r="H9" s="7">
        <v>8</v>
      </c>
      <c r="I9" s="7">
        <v>9</v>
      </c>
      <c r="J9" s="28">
        <v>10</v>
      </c>
    </row>
    <row r="10" spans="1:11" ht="18.75">
      <c r="A10" s="48" t="s">
        <v>15</v>
      </c>
      <c r="B10" s="9" t="s">
        <v>16</v>
      </c>
      <c r="C10" s="9" t="s">
        <v>16</v>
      </c>
      <c r="D10" s="20" t="s">
        <v>17</v>
      </c>
      <c r="E10" s="20" t="s">
        <v>16</v>
      </c>
      <c r="F10" s="20" t="s">
        <v>16</v>
      </c>
      <c r="G10" s="49">
        <f>SUM(G11:G28)</f>
        <v>16862800</v>
      </c>
      <c r="H10" s="49">
        <f>SUM(H11:H28)</f>
        <v>16784800</v>
      </c>
      <c r="I10" s="49">
        <f>SUM(I11:I28)</f>
        <v>78000</v>
      </c>
      <c r="J10" s="50">
        <f>SUM(J11:J28)</f>
        <v>0</v>
      </c>
    </row>
    <row r="11" spans="1:11" ht="47.25">
      <c r="A11" s="10" t="s">
        <v>18</v>
      </c>
      <c r="B11" s="11" t="s">
        <v>19</v>
      </c>
      <c r="C11" s="11" t="s">
        <v>20</v>
      </c>
      <c r="D11" s="63" t="s">
        <v>21</v>
      </c>
      <c r="E11" s="34" t="s">
        <v>98</v>
      </c>
      <c r="F11" s="63" t="s">
        <v>99</v>
      </c>
      <c r="G11" s="58">
        <f>H11+I11</f>
        <v>200000</v>
      </c>
      <c r="H11" s="21">
        <v>200000</v>
      </c>
      <c r="I11" s="12"/>
      <c r="J11" s="29"/>
    </row>
    <row r="12" spans="1:11" ht="47.25">
      <c r="A12" s="10" t="s">
        <v>18</v>
      </c>
      <c r="B12" s="11" t="s">
        <v>19</v>
      </c>
      <c r="C12" s="11" t="s">
        <v>20</v>
      </c>
      <c r="D12" s="63" t="s">
        <v>21</v>
      </c>
      <c r="E12" s="34" t="s">
        <v>100</v>
      </c>
      <c r="F12" s="63" t="s">
        <v>175</v>
      </c>
      <c r="G12" s="58">
        <f t="shared" ref="G12:G48" si="0">H12+I12</f>
        <v>163000</v>
      </c>
      <c r="H12" s="21">
        <v>163000</v>
      </c>
      <c r="I12" s="12"/>
      <c r="J12" s="29"/>
    </row>
    <row r="13" spans="1:11" ht="45">
      <c r="A13" s="10" t="s">
        <v>18</v>
      </c>
      <c r="B13" s="11" t="s">
        <v>19</v>
      </c>
      <c r="C13" s="11" t="s">
        <v>20</v>
      </c>
      <c r="D13" s="63" t="s">
        <v>21</v>
      </c>
      <c r="E13" s="34" t="s">
        <v>101</v>
      </c>
      <c r="F13" s="63" t="s">
        <v>102</v>
      </c>
      <c r="G13" s="58">
        <f t="shared" si="0"/>
        <v>220000</v>
      </c>
      <c r="H13" s="21">
        <v>220000</v>
      </c>
      <c r="I13" s="12"/>
      <c r="J13" s="29"/>
    </row>
    <row r="14" spans="1:11" ht="63">
      <c r="A14" s="10" t="s">
        <v>22</v>
      </c>
      <c r="B14" s="11" t="s">
        <v>23</v>
      </c>
      <c r="C14" s="11" t="s">
        <v>24</v>
      </c>
      <c r="D14" s="63" t="s">
        <v>25</v>
      </c>
      <c r="E14" s="34" t="s">
        <v>103</v>
      </c>
      <c r="F14" s="63" t="s">
        <v>104</v>
      </c>
      <c r="G14" s="58">
        <f t="shared" si="0"/>
        <v>3463000</v>
      </c>
      <c r="H14" s="16">
        <v>3463000</v>
      </c>
      <c r="I14" s="12"/>
      <c r="J14" s="29"/>
    </row>
    <row r="15" spans="1:11" ht="47.25">
      <c r="A15" s="10" t="s">
        <v>22</v>
      </c>
      <c r="B15" s="11" t="s">
        <v>23</v>
      </c>
      <c r="C15" s="11" t="s">
        <v>24</v>
      </c>
      <c r="D15" s="63" t="s">
        <v>25</v>
      </c>
      <c r="E15" s="34" t="s">
        <v>105</v>
      </c>
      <c r="F15" s="63" t="s">
        <v>106</v>
      </c>
      <c r="G15" s="58">
        <f t="shared" si="0"/>
        <v>138000</v>
      </c>
      <c r="H15" s="16">
        <v>138000</v>
      </c>
      <c r="I15" s="12"/>
      <c r="J15" s="29"/>
    </row>
    <row r="16" spans="1:11" ht="47.25">
      <c r="A16" s="10" t="s">
        <v>22</v>
      </c>
      <c r="B16" s="11" t="s">
        <v>23</v>
      </c>
      <c r="C16" s="11" t="s">
        <v>24</v>
      </c>
      <c r="D16" s="63" t="s">
        <v>25</v>
      </c>
      <c r="E16" s="43" t="s">
        <v>171</v>
      </c>
      <c r="F16" s="63" t="s">
        <v>107</v>
      </c>
      <c r="G16" s="58">
        <f t="shared" si="0"/>
        <v>10000</v>
      </c>
      <c r="H16" s="16">
        <v>10000</v>
      </c>
      <c r="I16" s="12"/>
      <c r="J16" s="29"/>
    </row>
    <row r="17" spans="1:10" ht="47.25">
      <c r="A17" s="10" t="s">
        <v>22</v>
      </c>
      <c r="B17" s="11" t="s">
        <v>23</v>
      </c>
      <c r="C17" s="11" t="s">
        <v>24</v>
      </c>
      <c r="D17" s="63" t="s">
        <v>25</v>
      </c>
      <c r="E17" s="34" t="s">
        <v>108</v>
      </c>
      <c r="F17" s="63" t="s">
        <v>109</v>
      </c>
      <c r="G17" s="58">
        <f t="shared" si="0"/>
        <v>10000</v>
      </c>
      <c r="H17" s="16">
        <v>10000</v>
      </c>
      <c r="I17" s="12"/>
      <c r="J17" s="29"/>
    </row>
    <row r="18" spans="1:10" ht="78.75">
      <c r="A18" s="10" t="s">
        <v>26</v>
      </c>
      <c r="B18" s="11" t="s">
        <v>27</v>
      </c>
      <c r="C18" s="11" t="s">
        <v>28</v>
      </c>
      <c r="D18" s="63" t="s">
        <v>29</v>
      </c>
      <c r="E18" s="34" t="s">
        <v>110</v>
      </c>
      <c r="F18" s="63" t="s">
        <v>111</v>
      </c>
      <c r="G18" s="58">
        <f t="shared" si="0"/>
        <v>3179000</v>
      </c>
      <c r="H18" s="16">
        <v>3179000</v>
      </c>
      <c r="I18" s="12"/>
      <c r="J18" s="29"/>
    </row>
    <row r="19" spans="1:10" ht="78.75">
      <c r="A19" s="10" t="s">
        <v>26</v>
      </c>
      <c r="B19" s="11" t="s">
        <v>27</v>
      </c>
      <c r="C19" s="11" t="s">
        <v>28</v>
      </c>
      <c r="D19" s="63" t="s">
        <v>29</v>
      </c>
      <c r="E19" s="34" t="s">
        <v>112</v>
      </c>
      <c r="F19" s="63" t="s">
        <v>113</v>
      </c>
      <c r="G19" s="58">
        <f t="shared" si="0"/>
        <v>100000</v>
      </c>
      <c r="H19" s="16">
        <v>100000</v>
      </c>
      <c r="I19" s="12"/>
      <c r="J19" s="29"/>
    </row>
    <row r="20" spans="1:10" ht="47.25">
      <c r="A20" s="10" t="s">
        <v>31</v>
      </c>
      <c r="B20" s="11" t="s">
        <v>32</v>
      </c>
      <c r="C20" s="11" t="s">
        <v>30</v>
      </c>
      <c r="D20" s="63" t="s">
        <v>33</v>
      </c>
      <c r="E20" s="34" t="s">
        <v>114</v>
      </c>
      <c r="F20" s="63" t="s">
        <v>104</v>
      </c>
      <c r="G20" s="58">
        <f t="shared" si="0"/>
        <v>15000</v>
      </c>
      <c r="H20" s="16">
        <v>15000</v>
      </c>
      <c r="I20" s="12"/>
      <c r="J20" s="29"/>
    </row>
    <row r="21" spans="1:10" ht="47.25">
      <c r="A21" s="10" t="s">
        <v>34</v>
      </c>
      <c r="B21" s="11" t="s">
        <v>35</v>
      </c>
      <c r="C21" s="11" t="s">
        <v>36</v>
      </c>
      <c r="D21" s="63" t="s">
        <v>37</v>
      </c>
      <c r="E21" s="34" t="s">
        <v>115</v>
      </c>
      <c r="F21" s="63" t="s">
        <v>116</v>
      </c>
      <c r="G21" s="58">
        <f t="shared" si="0"/>
        <v>5700000</v>
      </c>
      <c r="H21" s="16">
        <v>5700000</v>
      </c>
      <c r="I21" s="12"/>
      <c r="J21" s="29"/>
    </row>
    <row r="22" spans="1:10" ht="47.25">
      <c r="A22" s="13" t="s">
        <v>117</v>
      </c>
      <c r="B22" s="15">
        <v>6013</v>
      </c>
      <c r="C22" s="15" t="s">
        <v>36</v>
      </c>
      <c r="D22" s="66" t="s">
        <v>118</v>
      </c>
      <c r="E22" s="34" t="s">
        <v>119</v>
      </c>
      <c r="F22" s="63" t="s">
        <v>120</v>
      </c>
      <c r="G22" s="58">
        <f t="shared" si="0"/>
        <v>300000</v>
      </c>
      <c r="H22" s="16">
        <v>300000</v>
      </c>
      <c r="I22" s="12"/>
      <c r="J22" s="29"/>
    </row>
    <row r="23" spans="1:10" ht="45">
      <c r="A23" s="32" t="s">
        <v>167</v>
      </c>
      <c r="B23" s="33" t="s">
        <v>168</v>
      </c>
      <c r="C23" s="33" t="s">
        <v>169</v>
      </c>
      <c r="D23" s="67" t="s">
        <v>170</v>
      </c>
      <c r="E23" s="37" t="s">
        <v>121</v>
      </c>
      <c r="F23" s="64" t="s">
        <v>122</v>
      </c>
      <c r="G23" s="58">
        <f>H23+I23</f>
        <v>272000</v>
      </c>
      <c r="H23" s="16">
        <v>272000</v>
      </c>
      <c r="I23" s="16"/>
      <c r="J23" s="29"/>
    </row>
    <row r="24" spans="1:10" ht="45">
      <c r="A24" s="17" t="s">
        <v>123</v>
      </c>
      <c r="B24" s="18" t="s">
        <v>124</v>
      </c>
      <c r="C24" s="18" t="s">
        <v>125</v>
      </c>
      <c r="D24" s="68" t="s">
        <v>126</v>
      </c>
      <c r="E24" s="34" t="s">
        <v>127</v>
      </c>
      <c r="F24" s="63" t="s">
        <v>128</v>
      </c>
      <c r="G24" s="58">
        <f t="shared" si="0"/>
        <v>250000</v>
      </c>
      <c r="H24" s="16">
        <v>250000</v>
      </c>
      <c r="I24" s="16"/>
      <c r="J24" s="30"/>
    </row>
    <row r="25" spans="1:10" ht="75">
      <c r="A25" s="10" t="s">
        <v>38</v>
      </c>
      <c r="B25" s="11" t="s">
        <v>39</v>
      </c>
      <c r="C25" s="11" t="s">
        <v>40</v>
      </c>
      <c r="D25" s="63" t="s">
        <v>41</v>
      </c>
      <c r="E25" s="34" t="s">
        <v>129</v>
      </c>
      <c r="F25" s="63" t="s">
        <v>130</v>
      </c>
      <c r="G25" s="58">
        <f t="shared" si="0"/>
        <v>2697800</v>
      </c>
      <c r="H25" s="16">
        <v>2697800</v>
      </c>
      <c r="I25" s="16"/>
      <c r="J25" s="29"/>
    </row>
    <row r="26" spans="1:10" ht="45">
      <c r="A26" s="10" t="s">
        <v>42</v>
      </c>
      <c r="B26" s="11" t="s">
        <v>43</v>
      </c>
      <c r="C26" s="11" t="s">
        <v>44</v>
      </c>
      <c r="D26" s="63" t="s">
        <v>45</v>
      </c>
      <c r="E26" s="34" t="s">
        <v>131</v>
      </c>
      <c r="F26" s="63" t="s">
        <v>132</v>
      </c>
      <c r="G26" s="58">
        <f t="shared" si="0"/>
        <v>17000</v>
      </c>
      <c r="H26" s="16">
        <v>17000</v>
      </c>
      <c r="I26" s="12"/>
      <c r="J26" s="29"/>
    </row>
    <row r="27" spans="1:10" ht="63">
      <c r="A27" s="13" t="s">
        <v>133</v>
      </c>
      <c r="B27" s="14">
        <v>8110</v>
      </c>
      <c r="C27" s="14" t="s">
        <v>134</v>
      </c>
      <c r="D27" s="63" t="s">
        <v>135</v>
      </c>
      <c r="E27" s="34" t="s">
        <v>136</v>
      </c>
      <c r="F27" s="63" t="s">
        <v>137</v>
      </c>
      <c r="G27" s="58">
        <f t="shared" si="0"/>
        <v>50000</v>
      </c>
      <c r="H27" s="16">
        <v>50000</v>
      </c>
      <c r="I27" s="12"/>
      <c r="J27" s="29"/>
    </row>
    <row r="28" spans="1:10" ht="45">
      <c r="A28" s="10" t="s">
        <v>46</v>
      </c>
      <c r="B28" s="11" t="s">
        <v>47</v>
      </c>
      <c r="C28" s="11" t="s">
        <v>48</v>
      </c>
      <c r="D28" s="63" t="s">
        <v>49</v>
      </c>
      <c r="E28" s="34" t="s">
        <v>138</v>
      </c>
      <c r="F28" s="63" t="s">
        <v>176</v>
      </c>
      <c r="G28" s="58">
        <f t="shared" si="0"/>
        <v>78000</v>
      </c>
      <c r="H28" s="12"/>
      <c r="I28" s="16">
        <v>78000</v>
      </c>
      <c r="J28" s="29"/>
    </row>
    <row r="29" spans="1:10" ht="63">
      <c r="A29" s="48" t="s">
        <v>50</v>
      </c>
      <c r="B29" s="19" t="s">
        <v>16</v>
      </c>
      <c r="C29" s="19" t="s">
        <v>16</v>
      </c>
      <c r="D29" s="20" t="s">
        <v>51</v>
      </c>
      <c r="E29" s="20" t="s">
        <v>16</v>
      </c>
      <c r="F29" s="59" t="s">
        <v>16</v>
      </c>
      <c r="G29" s="49">
        <f>G30+G31+G32+G34+G35+G36+G37+G38+G39+G40+G41+G33</f>
        <v>10195000</v>
      </c>
      <c r="H29" s="49">
        <f>H30+H31+H32+H34+H35+H36+H37+H38+H39+H40+H41+H33</f>
        <v>4148000</v>
      </c>
      <c r="I29" s="49">
        <f>I30+I31+I32+I34+I35+I36+I37+I38+I39+I40+I41+I33</f>
        <v>6047000</v>
      </c>
      <c r="J29" s="49">
        <f>J30+J31+J32+J34+J35+J36+J37+J38+J39+J40+J41+J33</f>
        <v>670000</v>
      </c>
    </row>
    <row r="30" spans="1:10" ht="45">
      <c r="A30" s="10" t="s">
        <v>52</v>
      </c>
      <c r="B30" s="11" t="s">
        <v>53</v>
      </c>
      <c r="C30" s="11" t="s">
        <v>54</v>
      </c>
      <c r="D30" s="63" t="s">
        <v>55</v>
      </c>
      <c r="E30" s="34" t="s">
        <v>139</v>
      </c>
      <c r="F30" s="65" t="s">
        <v>172</v>
      </c>
      <c r="G30" s="58">
        <f t="shared" si="0"/>
        <v>1700000</v>
      </c>
      <c r="H30" s="16">
        <v>300000</v>
      </c>
      <c r="I30" s="16">
        <v>1400000</v>
      </c>
      <c r="J30" s="29"/>
    </row>
    <row r="31" spans="1:10" ht="45">
      <c r="A31" s="10" t="s">
        <v>56</v>
      </c>
      <c r="B31" s="11" t="s">
        <v>57</v>
      </c>
      <c r="C31" s="11" t="s">
        <v>58</v>
      </c>
      <c r="D31" s="63" t="s">
        <v>59</v>
      </c>
      <c r="E31" s="34" t="s">
        <v>140</v>
      </c>
      <c r="F31" s="63" t="s">
        <v>141</v>
      </c>
      <c r="G31" s="58">
        <f t="shared" si="0"/>
        <v>5000</v>
      </c>
      <c r="H31" s="16">
        <v>5000</v>
      </c>
      <c r="I31" s="12"/>
      <c r="J31" s="29"/>
    </row>
    <row r="32" spans="1:10" ht="45">
      <c r="A32" s="10" t="s">
        <v>56</v>
      </c>
      <c r="B32" s="11" t="s">
        <v>57</v>
      </c>
      <c r="C32" s="11" t="s">
        <v>58</v>
      </c>
      <c r="D32" s="63" t="s">
        <v>59</v>
      </c>
      <c r="E32" s="34" t="s">
        <v>139</v>
      </c>
      <c r="F32" s="65" t="s">
        <v>172</v>
      </c>
      <c r="G32" s="58">
        <f t="shared" si="0"/>
        <v>5777000</v>
      </c>
      <c r="H32" s="16">
        <v>1800000</v>
      </c>
      <c r="I32" s="16">
        <v>3977000</v>
      </c>
      <c r="J32" s="29"/>
    </row>
    <row r="33" spans="1:10" ht="47.25">
      <c r="A33" s="10" t="s">
        <v>56</v>
      </c>
      <c r="B33" s="11" t="s">
        <v>57</v>
      </c>
      <c r="C33" s="11" t="s">
        <v>58</v>
      </c>
      <c r="D33" s="63" t="s">
        <v>59</v>
      </c>
      <c r="E33" s="38" t="s">
        <v>150</v>
      </c>
      <c r="F33" s="63" t="s">
        <v>151</v>
      </c>
      <c r="G33" s="58">
        <f t="shared" si="0"/>
        <v>320000</v>
      </c>
      <c r="H33" s="16"/>
      <c r="I33" s="16">
        <v>320000</v>
      </c>
      <c r="J33" s="30">
        <v>320000</v>
      </c>
    </row>
    <row r="34" spans="1:10" ht="60">
      <c r="A34" s="10" t="s">
        <v>61</v>
      </c>
      <c r="B34" s="11" t="s">
        <v>62</v>
      </c>
      <c r="C34" s="11" t="s">
        <v>63</v>
      </c>
      <c r="D34" s="63" t="s">
        <v>64</v>
      </c>
      <c r="E34" s="34" t="s">
        <v>60</v>
      </c>
      <c r="F34" s="63" t="s">
        <v>141</v>
      </c>
      <c r="G34" s="58">
        <f t="shared" si="0"/>
        <v>2000</v>
      </c>
      <c r="H34" s="16">
        <v>2000</v>
      </c>
      <c r="I34" s="12"/>
      <c r="J34" s="29"/>
    </row>
    <row r="35" spans="1:10" ht="45">
      <c r="A35" s="10" t="s">
        <v>65</v>
      </c>
      <c r="B35" s="11" t="s">
        <v>66</v>
      </c>
      <c r="C35" s="11" t="s">
        <v>63</v>
      </c>
      <c r="D35" s="63" t="s">
        <v>67</v>
      </c>
      <c r="E35" s="34" t="s">
        <v>140</v>
      </c>
      <c r="F35" s="63" t="s">
        <v>141</v>
      </c>
      <c r="G35" s="58">
        <f t="shared" si="0"/>
        <v>1000</v>
      </c>
      <c r="H35" s="16">
        <v>1000</v>
      </c>
      <c r="I35" s="12"/>
      <c r="J35" s="29"/>
    </row>
    <row r="36" spans="1:10" ht="45">
      <c r="A36" s="10" t="s">
        <v>68</v>
      </c>
      <c r="B36" s="11" t="s">
        <v>69</v>
      </c>
      <c r="C36" s="11" t="s">
        <v>70</v>
      </c>
      <c r="D36" s="63" t="s">
        <v>71</v>
      </c>
      <c r="E36" s="34" t="s">
        <v>142</v>
      </c>
      <c r="F36" s="63" t="s">
        <v>143</v>
      </c>
      <c r="G36" s="58">
        <f t="shared" si="0"/>
        <v>1700000</v>
      </c>
      <c r="H36" s="16">
        <v>1700000</v>
      </c>
      <c r="I36" s="12"/>
      <c r="J36" s="29"/>
    </row>
    <row r="37" spans="1:10" ht="45">
      <c r="A37" s="10" t="s">
        <v>72</v>
      </c>
      <c r="B37" s="11" t="s">
        <v>73</v>
      </c>
      <c r="C37" s="11" t="s">
        <v>70</v>
      </c>
      <c r="D37" s="63" t="s">
        <v>74</v>
      </c>
      <c r="E37" s="34" t="s">
        <v>140</v>
      </c>
      <c r="F37" s="63" t="s">
        <v>141</v>
      </c>
      <c r="G37" s="58">
        <f t="shared" si="0"/>
        <v>80000</v>
      </c>
      <c r="H37" s="16">
        <v>80000</v>
      </c>
      <c r="I37" s="12"/>
      <c r="J37" s="29"/>
    </row>
    <row r="38" spans="1:10" ht="120">
      <c r="A38" s="10" t="s">
        <v>75</v>
      </c>
      <c r="B38" s="11" t="s">
        <v>76</v>
      </c>
      <c r="C38" s="11" t="s">
        <v>77</v>
      </c>
      <c r="D38" s="63" t="s">
        <v>78</v>
      </c>
      <c r="E38" s="34" t="s">
        <v>144</v>
      </c>
      <c r="F38" s="63" t="s">
        <v>145</v>
      </c>
      <c r="G38" s="58">
        <f t="shared" si="0"/>
        <v>100000</v>
      </c>
      <c r="H38" s="16">
        <v>100000</v>
      </c>
      <c r="I38" s="12"/>
      <c r="J38" s="29"/>
    </row>
    <row r="39" spans="1:10" ht="47.25">
      <c r="A39" s="10" t="s">
        <v>79</v>
      </c>
      <c r="B39" s="11" t="s">
        <v>80</v>
      </c>
      <c r="C39" s="11" t="s">
        <v>81</v>
      </c>
      <c r="D39" s="63" t="s">
        <v>82</v>
      </c>
      <c r="E39" s="34" t="s">
        <v>146</v>
      </c>
      <c r="F39" s="63" t="s">
        <v>147</v>
      </c>
      <c r="G39" s="58">
        <f t="shared" si="0"/>
        <v>150000</v>
      </c>
      <c r="H39" s="16">
        <v>150000</v>
      </c>
      <c r="I39" s="12"/>
      <c r="J39" s="29"/>
    </row>
    <row r="40" spans="1:10" ht="60">
      <c r="A40" s="10" t="s">
        <v>83</v>
      </c>
      <c r="B40" s="11" t="s">
        <v>84</v>
      </c>
      <c r="C40" s="11" t="s">
        <v>85</v>
      </c>
      <c r="D40" s="63" t="s">
        <v>86</v>
      </c>
      <c r="E40" s="34" t="s">
        <v>140</v>
      </c>
      <c r="F40" s="63" t="s">
        <v>141</v>
      </c>
      <c r="G40" s="58">
        <f t="shared" si="0"/>
        <v>10000</v>
      </c>
      <c r="H40" s="16">
        <v>10000</v>
      </c>
      <c r="I40" s="12"/>
      <c r="J40" s="29"/>
    </row>
    <row r="41" spans="1:10" ht="60">
      <c r="A41" s="10" t="s">
        <v>83</v>
      </c>
      <c r="B41" s="11" t="s">
        <v>84</v>
      </c>
      <c r="C41" s="11" t="s">
        <v>85</v>
      </c>
      <c r="D41" s="63" t="s">
        <v>86</v>
      </c>
      <c r="E41" s="38" t="s">
        <v>148</v>
      </c>
      <c r="F41" s="63" t="s">
        <v>149</v>
      </c>
      <c r="G41" s="58">
        <f t="shared" si="0"/>
        <v>350000</v>
      </c>
      <c r="H41" s="21"/>
      <c r="I41" s="21">
        <v>350000</v>
      </c>
      <c r="J41" s="31">
        <v>350000</v>
      </c>
    </row>
    <row r="42" spans="1:10" ht="47.25">
      <c r="A42" s="48" t="s">
        <v>87</v>
      </c>
      <c r="B42" s="19" t="s">
        <v>16</v>
      </c>
      <c r="C42" s="19" t="s">
        <v>16</v>
      </c>
      <c r="D42" s="20" t="s">
        <v>174</v>
      </c>
      <c r="E42" s="20" t="s">
        <v>16</v>
      </c>
      <c r="F42" s="59" t="s">
        <v>16</v>
      </c>
      <c r="G42" s="49">
        <f>G43+G44+G45+G46+G47+G48</f>
        <v>1145000</v>
      </c>
      <c r="H42" s="49">
        <f>H43+H44+H45+H46+H47+H48</f>
        <v>1145000</v>
      </c>
      <c r="I42" s="49">
        <f t="shared" ref="I42:J42" si="1">I43+I44+I45+I46+I47+I48</f>
        <v>0</v>
      </c>
      <c r="J42" s="50">
        <f t="shared" si="1"/>
        <v>0</v>
      </c>
    </row>
    <row r="43" spans="1:10" ht="63">
      <c r="A43" s="10" t="s">
        <v>88</v>
      </c>
      <c r="B43" s="11" t="s">
        <v>89</v>
      </c>
      <c r="C43" s="11" t="s">
        <v>62</v>
      </c>
      <c r="D43" s="63" t="s">
        <v>90</v>
      </c>
      <c r="E43" s="34" t="s">
        <v>152</v>
      </c>
      <c r="F43" s="63" t="s">
        <v>153</v>
      </c>
      <c r="G43" s="58">
        <f t="shared" si="0"/>
        <v>35000</v>
      </c>
      <c r="H43" s="16">
        <v>35000</v>
      </c>
      <c r="I43" s="12"/>
      <c r="J43" s="29"/>
    </row>
    <row r="44" spans="1:10" ht="45">
      <c r="A44" s="10" t="s">
        <v>91</v>
      </c>
      <c r="B44" s="11" t="s">
        <v>92</v>
      </c>
      <c r="C44" s="11" t="s">
        <v>93</v>
      </c>
      <c r="D44" s="63" t="s">
        <v>94</v>
      </c>
      <c r="E44" s="34" t="s">
        <v>154</v>
      </c>
      <c r="F44" s="63" t="s">
        <v>155</v>
      </c>
      <c r="G44" s="58">
        <f t="shared" si="0"/>
        <v>600000</v>
      </c>
      <c r="H44" s="16">
        <v>600000</v>
      </c>
      <c r="I44" s="12"/>
      <c r="J44" s="29"/>
    </row>
    <row r="45" spans="1:10" ht="47.25">
      <c r="A45" s="10" t="s">
        <v>91</v>
      </c>
      <c r="B45" s="11" t="s">
        <v>92</v>
      </c>
      <c r="C45" s="11" t="s">
        <v>93</v>
      </c>
      <c r="D45" s="63" t="s">
        <v>94</v>
      </c>
      <c r="E45" s="34" t="s">
        <v>166</v>
      </c>
      <c r="F45" s="63" t="s">
        <v>156</v>
      </c>
      <c r="G45" s="58">
        <f t="shared" si="0"/>
        <v>100000</v>
      </c>
      <c r="H45" s="16">
        <v>100000</v>
      </c>
      <c r="I45" s="12"/>
      <c r="J45" s="29"/>
    </row>
    <row r="46" spans="1:10" ht="47.25">
      <c r="A46" s="10" t="s">
        <v>91</v>
      </c>
      <c r="B46" s="11" t="s">
        <v>92</v>
      </c>
      <c r="C46" s="11" t="s">
        <v>93</v>
      </c>
      <c r="D46" s="63" t="s">
        <v>94</v>
      </c>
      <c r="E46" s="34" t="s">
        <v>157</v>
      </c>
      <c r="F46" s="63" t="s">
        <v>158</v>
      </c>
      <c r="G46" s="58">
        <f t="shared" si="0"/>
        <v>300000</v>
      </c>
      <c r="H46" s="16">
        <v>300000</v>
      </c>
      <c r="I46" s="12"/>
      <c r="J46" s="29"/>
    </row>
    <row r="47" spans="1:10" ht="63">
      <c r="A47" s="22" t="s">
        <v>159</v>
      </c>
      <c r="B47" s="23" t="s">
        <v>160</v>
      </c>
      <c r="C47" s="24" t="s">
        <v>53</v>
      </c>
      <c r="D47" s="69" t="s">
        <v>161</v>
      </c>
      <c r="E47" s="34" t="s">
        <v>162</v>
      </c>
      <c r="F47" s="63" t="s">
        <v>163</v>
      </c>
      <c r="G47" s="58">
        <f t="shared" si="0"/>
        <v>60000</v>
      </c>
      <c r="H47" s="16">
        <v>60000</v>
      </c>
      <c r="I47" s="12"/>
      <c r="J47" s="29"/>
    </row>
    <row r="48" spans="1:10" ht="78.75">
      <c r="A48" s="22" t="s">
        <v>159</v>
      </c>
      <c r="B48" s="23" t="s">
        <v>160</v>
      </c>
      <c r="C48" s="24" t="s">
        <v>53</v>
      </c>
      <c r="D48" s="69" t="s">
        <v>161</v>
      </c>
      <c r="E48" s="34" t="s">
        <v>164</v>
      </c>
      <c r="F48" s="63" t="s">
        <v>165</v>
      </c>
      <c r="G48" s="58">
        <f t="shared" si="0"/>
        <v>50000</v>
      </c>
      <c r="H48" s="16">
        <v>50000</v>
      </c>
      <c r="I48" s="12"/>
      <c r="J48" s="29"/>
    </row>
    <row r="49" spans="1:10" ht="16.5" thickBot="1">
      <c r="A49" s="25" t="s">
        <v>96</v>
      </c>
      <c r="B49" s="26" t="s">
        <v>96</v>
      </c>
      <c r="C49" s="26" t="s">
        <v>96</v>
      </c>
      <c r="D49" s="27" t="s">
        <v>95</v>
      </c>
      <c r="E49" s="62" t="s">
        <v>96</v>
      </c>
      <c r="F49" s="62" t="s">
        <v>96</v>
      </c>
      <c r="G49" s="60">
        <f>G10+G29+G42</f>
        <v>28202800</v>
      </c>
      <c r="H49" s="60">
        <f>H10+H29+H42</f>
        <v>22077800</v>
      </c>
      <c r="I49" s="60">
        <f>I10+I29+I42</f>
        <v>6125000</v>
      </c>
      <c r="J49" s="61">
        <f>J10+J29+J42</f>
        <v>670000</v>
      </c>
    </row>
    <row r="51" spans="1:10">
      <c r="C51" s="42" t="s">
        <v>177</v>
      </c>
      <c r="D51" s="42"/>
      <c r="E51" s="42"/>
      <c r="F51" s="42"/>
      <c r="G51" s="42"/>
      <c r="H51" s="42"/>
      <c r="I51" s="42"/>
    </row>
    <row r="52" spans="1:10" s="39" customFormat="1" ht="18.75">
      <c r="A52" s="40"/>
      <c r="B52" s="40"/>
      <c r="C52" s="40"/>
      <c r="D52" s="40"/>
      <c r="E52" s="40"/>
      <c r="F52" s="40"/>
      <c r="G52" s="40"/>
      <c r="H52" s="41"/>
    </row>
  </sheetData>
  <mergeCells count="12">
    <mergeCell ref="H1:J1"/>
    <mergeCell ref="H2:J2"/>
    <mergeCell ref="A4:J4"/>
    <mergeCell ref="A7:A8"/>
    <mergeCell ref="B7:B8"/>
    <mergeCell ref="C7:C8"/>
    <mergeCell ref="D7:D8"/>
    <mergeCell ref="E7:E8"/>
    <mergeCell ref="F7:F8"/>
    <mergeCell ref="G7:G8"/>
    <mergeCell ref="H7:H8"/>
    <mergeCell ref="I7:J7"/>
  </mergeCells>
  <pageMargins left="0.2" right="0.19685039370078741" top="0.39370078740157483" bottom="0.19685039370078741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2021-12-14T07:02:08Z</cp:lastPrinted>
  <dcterms:created xsi:type="dcterms:W3CDTF">2020-12-21T13:45:28Z</dcterms:created>
  <dcterms:modified xsi:type="dcterms:W3CDTF">2021-12-14T14:41:38Z</dcterms:modified>
</cp:coreProperties>
</file>